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7349FAF8-1F6E-48AE-BB66-1D0BD010B4F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VAT Sectoral Q1-Q4 2018" sheetId="9" r:id="rId1"/>
    <sheet name="Vat sectorial q1-q4 2013" sheetId="8" r:id="rId2"/>
    <sheet name="Vat sectorial q1-q4 2014" sheetId="7" r:id="rId3"/>
    <sheet name="VAT Sectoral  Q1-Q4, 2015" sheetId="6" r:id="rId4"/>
    <sheet name="VAT Sectoral  Q1-Q4, 2016" sheetId="5" r:id="rId5"/>
    <sheet name="VAT Sectoral  Q1-Q4, 2017" sheetId="3" r:id="rId6"/>
  </sheets>
  <definedNames>
    <definedName name="_xlnm.Print_Area" localSheetId="5">'VAT Sectoral  Q1-Q4, 2017'!$B$2:$G$36</definedName>
  </definedNames>
  <calcPr calcId="191029"/>
</workbook>
</file>

<file path=xl/calcChain.xml><?xml version="1.0" encoding="utf-8"?>
<calcChain xmlns="http://schemas.openxmlformats.org/spreadsheetml/2006/main">
  <c r="J6" i="9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F36" i="3"/>
  <c r="G34" i="3"/>
  <c r="G3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36" i="3" l="1"/>
</calcChain>
</file>

<file path=xl/sharedStrings.xml><?xml version="1.0" encoding="utf-8"?>
<sst xmlns="http://schemas.openxmlformats.org/spreadsheetml/2006/main" count="261" uniqueCount="93">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</sst>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1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6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3">
    <xf numFmtId="0" fontId="0" fillId="0" borderId="0" xfId="0"/>
    <xf numFmtId="164" fontId="23" fillId="33" borderId="10" xfId="1" applyFont="1" applyFill="1" applyBorder="1" applyAlignment="1">
      <alignment horizontal="center" vertical="center"/>
    </xf>
    <xf numFmtId="164" fontId="23" fillId="33" borderId="10" xfId="1" applyFont="1" applyFill="1" applyBorder="1" applyAlignment="1">
      <alignment horizontal="left" vertical="center"/>
    </xf>
    <xf numFmtId="164" fontId="24" fillId="0" borderId="10" xfId="1" applyFont="1" applyBorder="1" applyAlignment="1">
      <alignment horizontal="left" vertical="center"/>
    </xf>
    <xf numFmtId="164" fontId="24" fillId="0" borderId="10" xfId="1" applyFont="1" applyBorder="1" applyAlignment="1">
      <alignment horizontal="center" vertical="center"/>
    </xf>
    <xf numFmtId="164" fontId="23" fillId="34" borderId="10" xfId="1" applyFont="1" applyFill="1" applyBorder="1" applyAlignment="1">
      <alignment horizontal="left" vertical="center"/>
    </xf>
    <xf numFmtId="164" fontId="23" fillId="34" borderId="10" xfId="1" applyFont="1" applyFill="1" applyBorder="1" applyAlignment="1">
      <alignment horizontal="center" vertical="center"/>
    </xf>
    <xf numFmtId="0" fontId="0" fillId="0" borderId="0" xfId="0"/>
    <xf numFmtId="164" fontId="24" fillId="0" borderId="10" xfId="1" applyFont="1" applyBorder="1"/>
    <xf numFmtId="164" fontId="24" fillId="35" borderId="10" xfId="1" applyFont="1" applyFill="1" applyBorder="1" applyAlignment="1">
      <alignment horizontal="left" vertical="center"/>
    </xf>
    <xf numFmtId="164" fontId="24" fillId="36" borderId="10" xfId="1" applyFont="1" applyFill="1" applyBorder="1" applyAlignment="1">
      <alignment horizontal="left" vertical="center"/>
    </xf>
    <xf numFmtId="164" fontId="39" fillId="37" borderId="10" xfId="1" applyFont="1" applyFill="1" applyBorder="1" applyAlignment="1">
      <alignment horizontal="left" vertical="center"/>
    </xf>
    <xf numFmtId="164" fontId="21" fillId="37" borderId="10" xfId="0" applyNumberFormat="1" applyFont="1" applyFill="1" applyBorder="1"/>
    <xf numFmtId="164" fontId="24" fillId="35" borderId="10" xfId="1" applyFont="1" applyFill="1" applyBorder="1"/>
    <xf numFmtId="164" fontId="23" fillId="36" borderId="10" xfId="1" applyFont="1" applyFill="1" applyBorder="1"/>
    <xf numFmtId="164" fontId="24" fillId="36" borderId="10" xfId="1" applyFont="1" applyFill="1" applyBorder="1"/>
    <xf numFmtId="164" fontId="24" fillId="35" borderId="10" xfId="0" applyNumberFormat="1" applyFont="1" applyFill="1" applyBorder="1"/>
    <xf numFmtId="164" fontId="40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4" fillId="0" borderId="0" xfId="0" applyFont="1"/>
    <xf numFmtId="0" fontId="24" fillId="0" borderId="10" xfId="0" applyFont="1" applyBorder="1"/>
    <xf numFmtId="4" fontId="24" fillId="0" borderId="10" xfId="0" applyNumberFormat="1" applyFont="1" applyBorder="1"/>
    <xf numFmtId="3" fontId="24" fillId="0" borderId="10" xfId="0" applyNumberFormat="1" applyFont="1" applyBorder="1"/>
    <xf numFmtId="4" fontId="24" fillId="0" borderId="0" xfId="0" applyNumberFormat="1" applyFont="1"/>
    <xf numFmtId="0" fontId="23" fillId="34" borderId="10" xfId="0" applyFont="1" applyFill="1" applyBorder="1"/>
    <xf numFmtId="4" fontId="23" fillId="34" borderId="0" xfId="0" applyNumberFormat="1" applyFont="1" applyFill="1"/>
    <xf numFmtId="4" fontId="23" fillId="34" borderId="10" xfId="0" applyNumberFormat="1" applyFont="1" applyFill="1" applyBorder="1"/>
    <xf numFmtId="164" fontId="23" fillId="34" borderId="10" xfId="1" applyFont="1" applyFill="1" applyBorder="1"/>
    <xf numFmtId="0" fontId="24" fillId="34" borderId="0" xfId="0" applyFont="1" applyFill="1"/>
    <xf numFmtId="0" fontId="24" fillId="0" borderId="13" xfId="0" applyFont="1" applyBorder="1"/>
    <xf numFmtId="0" fontId="24" fillId="0" borderId="0" xfId="0" applyFont="1" applyBorder="1"/>
    <xf numFmtId="0" fontId="24" fillId="0" borderId="14" xfId="0" applyFont="1" applyBorder="1"/>
    <xf numFmtId="4" fontId="24" fillId="0" borderId="15" xfId="0" applyNumberFormat="1" applyFont="1" applyFill="1" applyBorder="1"/>
    <xf numFmtId="0" fontId="24" fillId="33" borderId="10" xfId="0" applyFont="1" applyFill="1" applyBorder="1"/>
    <xf numFmtId="4" fontId="23" fillId="33" borderId="10" xfId="0" applyNumberFormat="1" applyFont="1" applyFill="1" applyBorder="1"/>
    <xf numFmtId="4" fontId="23" fillId="33" borderId="0" xfId="0" applyNumberFormat="1" applyFont="1" applyFill="1"/>
    <xf numFmtId="164" fontId="23" fillId="0" borderId="10" xfId="1" applyFont="1" applyFill="1" applyBorder="1" applyAlignment="1">
      <alignment horizontal="center" vertical="center"/>
    </xf>
    <xf numFmtId="164" fontId="23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4" fillId="0" borderId="0" xfId="0" applyFont="1" applyFill="1"/>
    <xf numFmtId="164" fontId="23" fillId="33" borderId="10" xfId="1" applyFont="1" applyFill="1" applyBorder="1" applyAlignment="1">
      <alignment horizontal="center" vertical="center"/>
    </xf>
    <xf numFmtId="164" fontId="24" fillId="0" borderId="0" xfId="1" applyFont="1" applyBorder="1" applyAlignment="1">
      <alignment horizontal="center" vertical="center"/>
    </xf>
    <xf numFmtId="0" fontId="37" fillId="0" borderId="11" xfId="90" applyFont="1" applyBorder="1" applyAlignment="1">
      <alignment horizontal="left"/>
    </xf>
    <xf numFmtId="0" fontId="37" fillId="0" borderId="12" xfId="90" applyFont="1" applyBorder="1" applyAlignment="1">
      <alignment horizontal="left"/>
    </xf>
    <xf numFmtId="0" fontId="37" fillId="0" borderId="11" xfId="47" applyFont="1" applyBorder="1" applyAlignment="1">
      <alignment horizontal="left"/>
    </xf>
    <xf numFmtId="0" fontId="37" fillId="0" borderId="12" xfId="47" applyFont="1" applyBorder="1" applyAlignment="1">
      <alignment horizontal="left"/>
    </xf>
    <xf numFmtId="164" fontId="39" fillId="39" borderId="15" xfId="1" applyFont="1" applyFill="1" applyBorder="1" applyAlignment="1">
      <alignment horizontal="center" vertical="center"/>
    </xf>
    <xf numFmtId="164" fontId="39" fillId="39" borderId="10" xfId="1" applyFont="1" applyFill="1" applyBorder="1" applyAlignment="1">
      <alignment horizontal="center" vertical="center"/>
    </xf>
    <xf numFmtId="164" fontId="21" fillId="39" borderId="0" xfId="0" applyNumberFormat="1" applyFont="1" applyFill="1"/>
    <xf numFmtId="0" fontId="21" fillId="39" borderId="0" xfId="0" applyFont="1" applyFill="1"/>
    <xf numFmtId="164" fontId="0" fillId="0" borderId="0" xfId="0" applyNumberFormat="1" applyAlignment="1">
      <alignment horizontal="center"/>
    </xf>
    <xf numFmtId="164" fontId="24" fillId="35" borderId="10" xfId="1" applyFont="1" applyFill="1" applyBorder="1" applyAlignment="1">
      <alignment horizontal="center"/>
    </xf>
    <xf numFmtId="164" fontId="23" fillId="36" borderId="10" xfId="1" applyFont="1" applyFill="1" applyBorder="1" applyAlignment="1">
      <alignment horizontal="center"/>
    </xf>
    <xf numFmtId="164" fontId="21" fillId="37" borderId="10" xfId="0" applyNumberFormat="1" applyFont="1" applyFill="1" applyBorder="1" applyAlignment="1">
      <alignment horizontal="center"/>
    </xf>
    <xf numFmtId="2" fontId="21" fillId="39" borderId="0" xfId="0" applyNumberFormat="1" applyFont="1" applyFill="1" applyAlignment="1">
      <alignment horizontal="center"/>
    </xf>
    <xf numFmtId="0" fontId="21" fillId="39" borderId="0" xfId="0" applyFont="1" applyFill="1" applyAlignment="1">
      <alignment horizontal="center"/>
    </xf>
  </cellXfs>
  <cellStyles count="176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3" xfId="101" xr:uid="{00000000-0005-0000-0000-000001000000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3" xfId="103" xr:uid="{00000000-0005-0000-0000-000005000000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3" xfId="105" xr:uid="{00000000-0005-0000-0000-000009000000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3" xfId="107" xr:uid="{00000000-0005-0000-0000-00000D000000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3" xfId="109" xr:uid="{00000000-0005-0000-0000-000011000000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3" xfId="111" xr:uid="{00000000-0005-0000-0000-000015000000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3" xfId="102" xr:uid="{00000000-0005-0000-0000-000019000000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3" xfId="104" xr:uid="{00000000-0005-0000-0000-00001D000000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3" xfId="106" xr:uid="{00000000-0005-0000-0000-000021000000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3" xfId="108" xr:uid="{00000000-0005-0000-0000-000025000000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3" xfId="110" xr:uid="{00000000-0005-0000-0000-000029000000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3" xfId="112" xr:uid="{00000000-0005-0000-0000-00002D000000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3" xfId="96" xr:uid="{00000000-0005-0000-0000-00005F000000}"/>
    <cellStyle name="Comma 2 3" xfId="50" xr:uid="{00000000-0005-0000-0000-000039000000}"/>
    <cellStyle name="Comma 2 3 2" xfId="160" xr:uid="{00000000-0005-0000-0000-000062000000}"/>
    <cellStyle name="Comma 2 3 3" xfId="97" xr:uid="{00000000-0005-0000-0000-000061000000}"/>
    <cellStyle name="Comma 2 4" xfId="155" xr:uid="{00000000-0005-0000-0000-000063000000}"/>
    <cellStyle name="Comma 2 5" xfId="92" xr:uid="{00000000-0005-0000-0000-00005E000000}"/>
    <cellStyle name="Comma 3" xfId="43" xr:uid="{00000000-0005-0000-0000-00003A000000}"/>
    <cellStyle name="Comma 3 2" xfId="154" xr:uid="{00000000-0005-0000-0000-000065000000}"/>
    <cellStyle name="Comma 3 3" xfId="91" xr:uid="{00000000-0005-0000-0000-000064000000}"/>
    <cellStyle name="Comma 4" xfId="52" xr:uid="{00000000-0005-0000-0000-00003B000000}"/>
    <cellStyle name="Comma 4 2" xfId="162" xr:uid="{00000000-0005-0000-0000-000067000000}"/>
    <cellStyle name="Comma 4 3" xfId="99" xr:uid="{00000000-0005-0000-0000-000066000000}"/>
    <cellStyle name="Comma 5" xfId="116" xr:uid="{00000000-0005-0000-0000-000068000000}"/>
    <cellStyle name="Comma 6" xfId="114" xr:uid="{00000000-0005-0000-0000-000069000000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3" xfId="95" xr:uid="{00000000-0005-0000-0000-00007F000000}"/>
    <cellStyle name="Normal 2 3" xfId="49" xr:uid="{00000000-0005-0000-0000-00004E000000}"/>
    <cellStyle name="Normal 2 4" xfId="156" xr:uid="{00000000-0005-0000-0000-000082000000}"/>
    <cellStyle name="Normal 2 5" xfId="93" xr:uid="{00000000-0005-0000-0000-00007E000000}"/>
    <cellStyle name="Normal 3" xfId="46" xr:uid="{00000000-0005-0000-0000-00004F000000}"/>
    <cellStyle name="Normal 3 2" xfId="157" xr:uid="{00000000-0005-0000-0000-000084000000}"/>
    <cellStyle name="Normal 3 3" xfId="94" xr:uid="{00000000-0005-0000-0000-000083000000}"/>
    <cellStyle name="Normal 4" xfId="51" xr:uid="{00000000-0005-0000-0000-000050000000}"/>
    <cellStyle name="Normal 4 2" xfId="161" xr:uid="{00000000-0005-0000-0000-000086000000}"/>
    <cellStyle name="Normal 4 3" xfId="98" xr:uid="{00000000-0005-0000-0000-000085000000}"/>
    <cellStyle name="Normal 5" xfId="115" xr:uid="{00000000-0005-0000-0000-000087000000}"/>
    <cellStyle name="Normal 6" xfId="113" xr:uid="{00000000-0005-0000-0000-000088000000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3" xfId="100" xr:uid="{00000000-0005-0000-0000-00008A000000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abSelected="1" topLeftCell="B1" zoomScale="62" zoomScaleNormal="62" workbookViewId="0">
      <selection activeCell="H5" sqref="H5"/>
    </sheetView>
  </sheetViews>
  <sheetFormatPr defaultRowHeight="18.75" x14ac:dyDescent="0.3"/>
  <cols>
    <col min="2" max="2" width="34.796875" customWidth="1"/>
    <col min="3" max="3" width="25.69921875" customWidth="1"/>
    <col min="4" max="4" width="22.296875" style="7" customWidth="1"/>
    <col min="5" max="5" width="23.19921875" style="7" customWidth="1"/>
    <col min="6" max="6" width="24" style="7" customWidth="1"/>
    <col min="7" max="7" width="20.5" style="24" customWidth="1"/>
    <col min="8" max="8" width="19.3984375" style="24" customWidth="1"/>
    <col min="9" max="9" width="20.796875" style="56" customWidth="1"/>
    <col min="10" max="10" width="13.296875" style="62" customWidth="1"/>
  </cols>
  <sheetData>
    <row r="3" spans="2:10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53" t="s">
        <v>86</v>
      </c>
      <c r="J3" s="53" t="s">
        <v>87</v>
      </c>
    </row>
    <row r="4" spans="2:10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4"/>
      <c r="J4" s="53" t="s">
        <v>88</v>
      </c>
    </row>
    <row r="5" spans="2:10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7">
        <f>(F5-E5)/E5*100</f>
        <v>-18.074761993472713</v>
      </c>
      <c r="H5" s="57">
        <f>(F5-'VAT Sectoral  Q1-Q4, 2017'!F5)/'VAT Sectoral  Q1-Q4, 2017'!F5*100</f>
        <v>88.719978173380625</v>
      </c>
      <c r="I5" s="55">
        <f>SUM(C5:F5)</f>
        <v>2467931464.2299995</v>
      </c>
      <c r="J5" s="61">
        <f>(I5-'VAT Sectoral  Q1-Q4, 2017'!G5)/'VAT Sectoral  Q1-Q4, 2017'!G5*100</f>
        <v>31.717144059767882</v>
      </c>
    </row>
    <row r="6" spans="2:10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7">
        <f t="shared" ref="G6:G36" si="0">(F6-E6)/E6*100</f>
        <v>35.87451984866658</v>
      </c>
      <c r="H6" s="57">
        <f>(F6-'VAT Sectoral  Q1-Q4, 2017'!F6)/'VAT Sectoral  Q1-Q4, 2017'!F6*100</f>
        <v>-5.7049178305171653</v>
      </c>
      <c r="I6" s="55">
        <f t="shared" ref="I6:I36" si="1">SUM(C6:F6)</f>
        <v>1556332107.9000001</v>
      </c>
      <c r="J6" s="61">
        <f>(I6-'VAT Sectoral  Q1-Q4, 2017'!G6)/'VAT Sectoral  Q1-Q4, 2017'!G6*100</f>
        <v>-11.288048689187399</v>
      </c>
    </row>
    <row r="7" spans="2:10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7">
        <f t="shared" si="0"/>
        <v>-12.73836923399603</v>
      </c>
      <c r="H7" s="57">
        <f>(F7-'VAT Sectoral  Q1-Q4, 2017'!F7)/'VAT Sectoral  Q1-Q4, 2017'!F7*100</f>
        <v>-6.5340633350609441</v>
      </c>
      <c r="I7" s="55">
        <f t="shared" si="1"/>
        <v>18497761535.400005</v>
      </c>
      <c r="J7" s="61">
        <f>(I7-'VAT Sectoral  Q1-Q4, 2017'!G7)/'VAT Sectoral  Q1-Q4, 2017'!G7*100</f>
        <v>-10.882456091806873</v>
      </c>
    </row>
    <row r="8" spans="2:10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7">
        <f t="shared" si="0"/>
        <v>24.979738351172287</v>
      </c>
      <c r="H8" s="57">
        <f>(F8-'VAT Sectoral  Q1-Q4, 2017'!F8)/'VAT Sectoral  Q1-Q4, 2017'!F8*100</f>
        <v>12.575122915448315</v>
      </c>
      <c r="I8" s="55">
        <f t="shared" si="1"/>
        <v>35927693179.369995</v>
      </c>
      <c r="J8" s="61">
        <f>(I8-'VAT Sectoral  Q1-Q4, 2017'!G8)/'VAT Sectoral  Q1-Q4, 2017'!G8*100</f>
        <v>0.61157639833693134</v>
      </c>
    </row>
    <row r="9" spans="2:10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7">
        <f t="shared" si="0"/>
        <v>8.2484072524085192</v>
      </c>
      <c r="H9" s="57">
        <f>(F9-'VAT Sectoral  Q1-Q4, 2017'!F9)/'VAT Sectoral  Q1-Q4, 2017'!F9*100</f>
        <v>-50.975435681010474</v>
      </c>
      <c r="I9" s="55">
        <f t="shared" si="1"/>
        <v>10003531653.790001</v>
      </c>
      <c r="J9" s="61">
        <f>(I9-'VAT Sectoral  Q1-Q4, 2017'!G9)/'VAT Sectoral  Q1-Q4, 2017'!G9*100</f>
        <v>-24.664286349485206</v>
      </c>
    </row>
    <row r="10" spans="2:10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7">
        <f t="shared" si="0"/>
        <v>-34.259019173101436</v>
      </c>
      <c r="H10" s="57">
        <f>(F10-'VAT Sectoral  Q1-Q4, 2017'!F10)/'VAT Sectoral  Q1-Q4, 2017'!F10*100</f>
        <v>-8.1422865429812976</v>
      </c>
      <c r="I10" s="55">
        <f t="shared" si="1"/>
        <v>1389433765.53</v>
      </c>
      <c r="J10" s="61">
        <f>(I10-'VAT Sectoral  Q1-Q4, 2017'!G10)/'VAT Sectoral  Q1-Q4, 2017'!G10*100</f>
        <v>-7.3714919463418234</v>
      </c>
    </row>
    <row r="11" spans="2:10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7">
        <f t="shared" si="0"/>
        <v>0.1388558221208383</v>
      </c>
      <c r="H11" s="57">
        <f>(F11-'VAT Sectoral  Q1-Q4, 2017'!F11)/'VAT Sectoral  Q1-Q4, 2017'!F11*100</f>
        <v>24.441905414738578</v>
      </c>
      <c r="I11" s="55">
        <f t="shared" si="1"/>
        <v>63062351082.169998</v>
      </c>
      <c r="J11" s="61">
        <f>(I11-'VAT Sectoral  Q1-Q4, 2017'!G11)/'VAT Sectoral  Q1-Q4, 2017'!G11*100</f>
        <v>27.389021366407501</v>
      </c>
    </row>
    <row r="12" spans="2:10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7">
        <f t="shared" si="0"/>
        <v>58.268127884126997</v>
      </c>
      <c r="H12" s="57">
        <f>(F12-'VAT Sectoral  Q1-Q4, 2017'!F12)/'VAT Sectoral  Q1-Q4, 2017'!F12*100</f>
        <v>18.099309920676546</v>
      </c>
      <c r="I12" s="55">
        <f t="shared" si="1"/>
        <v>5126737042.6700001</v>
      </c>
      <c r="J12" s="61">
        <f>(I12-'VAT Sectoral  Q1-Q4, 2017'!G12)/'VAT Sectoral  Q1-Q4, 2017'!G12*100</f>
        <v>-3.2829090779542907</v>
      </c>
    </row>
    <row r="13" spans="2:10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7">
        <f t="shared" si="0"/>
        <v>1.1883035371013815</v>
      </c>
      <c r="H13" s="57">
        <f>(F13-'VAT Sectoral  Q1-Q4, 2017'!F13)/'VAT Sectoral  Q1-Q4, 2017'!F13*100</f>
        <v>41.066401791673329</v>
      </c>
      <c r="I13" s="55">
        <f t="shared" si="1"/>
        <v>19443151403.999981</v>
      </c>
      <c r="J13" s="61">
        <f>(I13-'VAT Sectoral  Q1-Q4, 2017'!G13)/'VAT Sectoral  Q1-Q4, 2017'!G13*100</f>
        <v>-4.8761254008697854</v>
      </c>
    </row>
    <row r="14" spans="2:10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7">
        <f t="shared" si="0"/>
        <v>16.022293768698816</v>
      </c>
      <c r="H14" s="57">
        <f>(F14-'VAT Sectoral  Q1-Q4, 2017'!F14)/'VAT Sectoral  Q1-Q4, 2017'!F14*100</f>
        <v>18.737627134132133</v>
      </c>
      <c r="I14" s="55">
        <f t="shared" si="1"/>
        <v>5743996586</v>
      </c>
      <c r="J14" s="61">
        <f>(I14-'VAT Sectoral  Q1-Q4, 2017'!G14)/'VAT Sectoral  Q1-Q4, 2017'!G14*100</f>
        <v>4.972297211040984</v>
      </c>
    </row>
    <row r="15" spans="2:10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7">
        <f t="shared" si="0"/>
        <v>8.1196206044461015</v>
      </c>
      <c r="H15" s="57">
        <f>(F15-'VAT Sectoral  Q1-Q4, 2017'!F15)/'VAT Sectoral  Q1-Q4, 2017'!F15*100</f>
        <v>52.827321441607147</v>
      </c>
      <c r="I15" s="55">
        <f t="shared" si="1"/>
        <v>6289942007.3299942</v>
      </c>
      <c r="J15" s="61">
        <f>(I15-'VAT Sectoral  Q1-Q4, 2017'!G15)/'VAT Sectoral  Q1-Q4, 2017'!G15*100</f>
        <v>26.706447797043648</v>
      </c>
    </row>
    <row r="16" spans="2:10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7">
        <f t="shared" si="0"/>
        <v>-21.447737856857014</v>
      </c>
      <c r="H16" s="57">
        <f>(F16-'VAT Sectoral  Q1-Q4, 2017'!F16)/'VAT Sectoral  Q1-Q4, 2017'!F16*100</f>
        <v>58.964958491151698</v>
      </c>
      <c r="I16" s="55">
        <f t="shared" si="1"/>
        <v>1538409372.5100002</v>
      </c>
      <c r="J16" s="61">
        <f>(I16-'VAT Sectoral  Q1-Q4, 2017'!G16)/'VAT Sectoral  Q1-Q4, 2017'!G16*100</f>
        <v>140.33182900599428</v>
      </c>
    </row>
    <row r="17" spans="2:10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7">
        <f t="shared" si="0"/>
        <v>-32.173349425985812</v>
      </c>
      <c r="H17" s="57">
        <f>(F17-'VAT Sectoral  Q1-Q4, 2017'!F17)/'VAT Sectoral  Q1-Q4, 2017'!F17*100</f>
        <v>9.9283407314514172</v>
      </c>
      <c r="I17" s="55">
        <f t="shared" si="1"/>
        <v>182544440.05000001</v>
      </c>
      <c r="J17" s="61">
        <f>(I17-'VAT Sectoral  Q1-Q4, 2017'!G17)/'VAT Sectoral  Q1-Q4, 2017'!G17*100</f>
        <v>34.750124055993773</v>
      </c>
    </row>
    <row r="18" spans="2:10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7">
        <f t="shared" si="0"/>
        <v>33.405804293876471</v>
      </c>
      <c r="H18" s="57">
        <f>(F18-'VAT Sectoral  Q1-Q4, 2017'!F18)/'VAT Sectoral  Q1-Q4, 2017'!F18*100</f>
        <v>27.818160607941294</v>
      </c>
      <c r="I18" s="55">
        <f t="shared" si="1"/>
        <v>12937258242.860012</v>
      </c>
      <c r="J18" s="61">
        <f>(I18-'VAT Sectoral  Q1-Q4, 2017'!G18)/'VAT Sectoral  Q1-Q4, 2017'!G18*100</f>
        <v>32.266349036660046</v>
      </c>
    </row>
    <row r="19" spans="2:10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7">
        <f t="shared" si="0"/>
        <v>21.830978437235423</v>
      </c>
      <c r="H19" s="57">
        <f>(F19-'VAT Sectoral  Q1-Q4, 2017'!F19)/'VAT Sectoral  Q1-Q4, 2017'!F19*100</f>
        <v>-20.022309160721306</v>
      </c>
      <c r="I19" s="55">
        <f t="shared" si="1"/>
        <v>2562038924.6599998</v>
      </c>
      <c r="J19" s="61">
        <f>(I19-'VAT Sectoral  Q1-Q4, 2017'!G19)/'VAT Sectoral  Q1-Q4, 2017'!G19*100</f>
        <v>12.804654694321055</v>
      </c>
    </row>
    <row r="20" spans="2:10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7">
        <f t="shared" si="0"/>
        <v>-0.21408979227058997</v>
      </c>
      <c r="H20" s="57">
        <f>(F20-'VAT Sectoral  Q1-Q4, 2017'!F20)/'VAT Sectoral  Q1-Q4, 2017'!F20*100</f>
        <v>22.354963799145075</v>
      </c>
      <c r="I20" s="55">
        <f t="shared" si="1"/>
        <v>7731343828.2599993</v>
      </c>
      <c r="J20" s="61">
        <f>(I20-'VAT Sectoral  Q1-Q4, 2017'!G20)/'VAT Sectoral  Q1-Q4, 2017'!G20*100</f>
        <v>20.194014501572475</v>
      </c>
    </row>
    <row r="21" spans="2:10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7">
        <f t="shared" si="0"/>
        <v>102.85347041009693</v>
      </c>
      <c r="H21" s="57">
        <f>(F21-'VAT Sectoral  Q1-Q4, 2017'!F21)/'VAT Sectoral  Q1-Q4, 2017'!F21*100</f>
        <v>82.340408397101683</v>
      </c>
      <c r="I21" s="55">
        <f t="shared" si="1"/>
        <v>37447876474.860016</v>
      </c>
      <c r="J21" s="61">
        <f>(I21-'VAT Sectoral  Q1-Q4, 2017'!G21)/'VAT Sectoral  Q1-Q4, 2017'!G21*100</f>
        <v>-17.024129778354226</v>
      </c>
    </row>
    <row r="22" spans="2:10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7">
        <f t="shared" si="0"/>
        <v>-8.463718266637672</v>
      </c>
      <c r="H22" s="57">
        <f>(F22-'VAT Sectoral  Q1-Q4, 2017'!F22)/'VAT Sectoral  Q1-Q4, 2017'!F22*100</f>
        <v>2.204992167184348</v>
      </c>
      <c r="I22" s="55">
        <f t="shared" si="1"/>
        <v>122897161774.27008</v>
      </c>
      <c r="J22" s="61">
        <f>(I22-'VAT Sectoral  Q1-Q4, 2017'!G22)/'VAT Sectoral  Q1-Q4, 2017'!G22*100</f>
        <v>2.7556487423987979</v>
      </c>
    </row>
    <row r="23" spans="2:10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7">
        <f t="shared" si="0"/>
        <v>17.775411872560468</v>
      </c>
      <c r="H23" s="57">
        <f>(F23-'VAT Sectoral  Q1-Q4, 2017'!F23)/'VAT Sectoral  Q1-Q4, 2017'!F23*100</f>
        <v>20.638347502307539</v>
      </c>
      <c r="I23" s="55">
        <f t="shared" si="1"/>
        <v>4660800148.4300003</v>
      </c>
      <c r="J23" s="61">
        <f>(I23-'VAT Sectoral  Q1-Q4, 2017'!G23)/'VAT Sectoral  Q1-Q4, 2017'!G23*100</f>
        <v>-4.3397789532744699</v>
      </c>
    </row>
    <row r="24" spans="2:10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7">
        <f t="shared" si="0"/>
        <v>18.03618287923145</v>
      </c>
      <c r="H24" s="57">
        <f>(F24-'VAT Sectoral  Q1-Q4, 2017'!F24)/'VAT Sectoral  Q1-Q4, 2017'!F24*100</f>
        <v>18.132041319661486</v>
      </c>
      <c r="I24" s="55">
        <f t="shared" si="1"/>
        <v>783510661.16000021</v>
      </c>
      <c r="J24" s="61">
        <f>(I24-'VAT Sectoral  Q1-Q4, 2017'!G24)/'VAT Sectoral  Q1-Q4, 2017'!G24*100</f>
        <v>-6.4322114945883815</v>
      </c>
    </row>
    <row r="25" spans="2:10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7">
        <f t="shared" si="0"/>
        <v>-29.07745828174156</v>
      </c>
      <c r="H25" s="57">
        <f>(F25-'VAT Sectoral  Q1-Q4, 2017'!F25)/'VAT Sectoral  Q1-Q4, 2017'!F25*100</f>
        <v>-18.369875285445413</v>
      </c>
      <c r="I25" s="55">
        <f t="shared" si="1"/>
        <v>7991733925.0599995</v>
      </c>
      <c r="J25" s="61">
        <f>(I25-'VAT Sectoral  Q1-Q4, 2017'!G25)/'VAT Sectoral  Q1-Q4, 2017'!G25*100</f>
        <v>35.356682816087513</v>
      </c>
    </row>
    <row r="26" spans="2:10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7">
        <f t="shared" si="0"/>
        <v>-5.6710957054211448</v>
      </c>
      <c r="H26" s="57">
        <f>(F26-'VAT Sectoral  Q1-Q4, 2017'!F26)/'VAT Sectoral  Q1-Q4, 2017'!F26*100</f>
        <v>7.974305671544764</v>
      </c>
      <c r="I26" s="55">
        <f t="shared" si="1"/>
        <v>86282476643.530014</v>
      </c>
      <c r="J26" s="61">
        <f>(I26-'VAT Sectoral  Q1-Q4, 2017'!G26)/'VAT Sectoral  Q1-Q4, 2017'!G26*100</f>
        <v>-1.4175956327707386</v>
      </c>
    </row>
    <row r="27" spans="2:10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7">
        <f t="shared" si="0"/>
        <v>-19.431755707137839</v>
      </c>
      <c r="H27" s="57">
        <f>(F27-'VAT Sectoral  Q1-Q4, 2017'!F27)/'VAT Sectoral  Q1-Q4, 2017'!F27*100</f>
        <v>30.632360437870094</v>
      </c>
      <c r="I27" s="55">
        <f t="shared" si="1"/>
        <v>4158314186.6500006</v>
      </c>
      <c r="J27" s="61">
        <f>(I27-'VAT Sectoral  Q1-Q4, 2017'!G27)/'VAT Sectoral  Q1-Q4, 2017'!G27*100</f>
        <v>35.455139240029958</v>
      </c>
    </row>
    <row r="28" spans="2:10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7">
        <f t="shared" si="0"/>
        <v>-9.6796122885453979</v>
      </c>
      <c r="H28" s="57">
        <f>(F28-'VAT Sectoral  Q1-Q4, 2017'!F28)/'VAT Sectoral  Q1-Q4, 2017'!F28*100</f>
        <v>-28.234607293727169</v>
      </c>
      <c r="I28" s="55">
        <f t="shared" si="1"/>
        <v>1635548408.5200002</v>
      </c>
      <c r="J28" s="61">
        <f>(I28-'VAT Sectoral  Q1-Q4, 2017'!G28)/'VAT Sectoral  Q1-Q4, 2017'!G28*100</f>
        <v>-35.188553217927257</v>
      </c>
    </row>
    <row r="29" spans="2:10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7">
        <f t="shared" si="0"/>
        <v>40.572141647287964</v>
      </c>
      <c r="H29" s="57">
        <f>(F29-'VAT Sectoral  Q1-Q4, 2017'!F29)/'VAT Sectoral  Q1-Q4, 2017'!F29*100</f>
        <v>33.571965252712339</v>
      </c>
      <c r="I29" s="55">
        <f t="shared" si="1"/>
        <v>42951632774.499954</v>
      </c>
      <c r="J29" s="61">
        <f>(I29-'VAT Sectoral  Q1-Q4, 2017'!G29)/'VAT Sectoral  Q1-Q4, 2017'!G29*100</f>
        <v>5.0545891500406599</v>
      </c>
    </row>
    <row r="30" spans="2:10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7">
        <f t="shared" si="0"/>
        <v>-18.597527690208405</v>
      </c>
      <c r="H30" s="57">
        <f>(F30-'VAT Sectoral  Q1-Q4, 2017'!F30)/'VAT Sectoral  Q1-Q4, 2017'!F30*100</f>
        <v>20.559675649383095</v>
      </c>
      <c r="I30" s="55">
        <f t="shared" si="1"/>
        <v>5134412580.5800009</v>
      </c>
      <c r="J30" s="61">
        <f>(I30-'VAT Sectoral  Q1-Q4, 2017'!G30)/'VAT Sectoral  Q1-Q4, 2017'!G30*100</f>
        <v>38.456394499348065</v>
      </c>
    </row>
    <row r="31" spans="2:10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7">
        <f t="shared" si="0"/>
        <v>16.695242688706028</v>
      </c>
      <c r="H31" s="57">
        <f>(F31-'VAT Sectoral  Q1-Q4, 2017'!F31)/'VAT Sectoral  Q1-Q4, 2017'!F31*100</f>
        <v>46.79486210109485</v>
      </c>
      <c r="I31" s="55">
        <f t="shared" si="1"/>
        <v>1291967505.9499998</v>
      </c>
      <c r="J31" s="61">
        <f>(I31-'VAT Sectoral  Q1-Q4, 2017'!G31)/'VAT Sectoral  Q1-Q4, 2017'!G31*100</f>
        <v>33.268755139065135</v>
      </c>
    </row>
    <row r="32" spans="2:10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7">
        <f t="shared" si="0"/>
        <v>17.685360383229106</v>
      </c>
      <c r="H32" s="57">
        <f>(F32-'VAT Sectoral  Q1-Q4, 2017'!F32)/'VAT Sectoral  Q1-Q4, 2017'!F32*100</f>
        <v>-12.986227016374649</v>
      </c>
      <c r="I32" s="55">
        <f t="shared" si="1"/>
        <v>7915905446.25</v>
      </c>
      <c r="J32" s="61">
        <f>(I32-'VAT Sectoral  Q1-Q4, 2017'!G32)/'VAT Sectoral  Q1-Q4, 2017'!G32*100</f>
        <v>-49.936186819614484</v>
      </c>
    </row>
    <row r="33" spans="2:10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5">
        <f t="shared" si="1"/>
        <v>517611797166.48999</v>
      </c>
      <c r="J33" s="61">
        <f>(I33-'VAT Sectoral  Q1-Q4, 2017'!G33)/'VAT Sectoral  Q1-Q4, 2017'!G33*100</f>
        <v>1.3631814005645395</v>
      </c>
    </row>
    <row r="34" spans="2:10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8">
        <f t="shared" si="0"/>
        <v>-18.622170736796214</v>
      </c>
      <c r="H34" s="58">
        <f>(F34-'VAT Sectoral  Q1-Q4, 2017'!F34)/'VAT Sectoral  Q1-Q4, 2017'!F34*100</f>
        <v>-39.720686554372136</v>
      </c>
      <c r="I34" s="55">
        <f t="shared" si="1"/>
        <v>286295631908.05829</v>
      </c>
      <c r="J34" s="61">
        <f>(I34-'VAT Sectoral  Q1-Q4, 2017'!G34)/'VAT Sectoral  Q1-Q4, 2017'!G34*100</f>
        <v>10.242077666963805</v>
      </c>
    </row>
    <row r="35" spans="2:10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9">
        <f t="shared" si="0"/>
        <v>29.828990853861796</v>
      </c>
      <c r="H35" s="59">
        <f>(F35-'VAT Sectoral  Q1-Q4, 2017'!F35)/'VAT Sectoral  Q1-Q4, 2017'!F35*100</f>
        <v>108.50642043624354</v>
      </c>
      <c r="I35" s="55">
        <f t="shared" si="1"/>
        <v>304133137122.01996</v>
      </c>
      <c r="J35" s="61">
        <f>(I35-'VAT Sectoral  Q1-Q4, 2017'!G35)/'VAT Sectoral  Q1-Q4, 2017'!G35*100</f>
        <v>50.560611072204829</v>
      </c>
    </row>
    <row r="36" spans="2:10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60">
        <f t="shared" si="0"/>
        <v>8.9599162416815936</v>
      </c>
      <c r="H36" s="60">
        <f>(F36-'VAT Sectoral  Q1-Q4, 2017'!F36)/'VAT Sectoral  Q1-Q4, 2017'!F36*100</f>
        <v>17.278941804928809</v>
      </c>
      <c r="I36" s="55">
        <f t="shared" si="1"/>
        <v>1108040566196.5684</v>
      </c>
      <c r="J36" s="61">
        <f>(I36-'VAT Sectoral  Q1-Q4, 2017'!G36)/'VAT Sectoral  Q1-Q4, 2017'!G36*100</f>
        <v>13.955096508271966</v>
      </c>
    </row>
    <row r="37" spans="2:10" x14ac:dyDescent="0.3">
      <c r="H37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25" customWidth="1"/>
    <col min="2" max="3" width="14.19921875" style="25" bestFit="1" customWidth="1"/>
    <col min="4" max="4" width="14.296875" style="25" bestFit="1" customWidth="1"/>
    <col min="5" max="5" width="15.19921875" style="25" bestFit="1" customWidth="1"/>
    <col min="6" max="16384" width="8.6992187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49"/>
      <c r="B37" s="50"/>
      <c r="C37" s="50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49"/>
      <c r="C37" s="50"/>
      <c r="D37" s="50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51"/>
      <c r="C37" s="52"/>
      <c r="D37" s="52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2019-02-16T10:54:11Z</dcterms:modified>
</cp:coreProperties>
</file>